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93" activeTab="0"/>
  </bookViews>
  <sheets>
    <sheet name="дод 1" sheetId="1" r:id="rId1"/>
    <sheet name="заходи культура" sheetId="2" state="hidden" r:id="rId2"/>
    <sheet name="заходи служба" sheetId="3" state="hidden" r:id="rId3"/>
    <sheet name="заходи молодь" sheetId="4" state="hidden" r:id="rId4"/>
    <sheet name="заходи спорт" sheetId="5" state="hidden" r:id="rId5"/>
    <sheet name="дод 1 (2)" sheetId="6" r:id="rId6"/>
    <sheet name="дод 1 (3)" sheetId="7" r:id="rId7"/>
    <sheet name="дод 1 (4)" sheetId="8" r:id="rId8"/>
    <sheet name="дод 1 (5)" sheetId="9" r:id="rId9"/>
    <sheet name="дод 1 (6)" sheetId="10" r:id="rId10"/>
  </sheets>
  <definedNames>
    <definedName name="_xlnm.Print_Area" localSheetId="0">'дод 1'!$A$1:$G$38</definedName>
    <definedName name="_xlnm.Print_Area" localSheetId="5">'дод 1 (2)'!$A$1:$G$38</definedName>
    <definedName name="_xlnm.Print_Area" localSheetId="6">'дод 1 (3)'!$A$1:$G$38</definedName>
    <definedName name="_xlnm.Print_Area" localSheetId="7">'дод 1 (4)'!$A$1:$G$38</definedName>
    <definedName name="_xlnm.Print_Area" localSheetId="8">'дод 1 (5)'!$A$1:$G$38</definedName>
    <definedName name="_xlnm.Print_Area" localSheetId="9">'дод 1 (6)'!$A$1:$G$38</definedName>
  </definedNames>
  <calcPr fullCalcOnLoad="1"/>
</workbook>
</file>

<file path=xl/sharedStrings.xml><?xml version="1.0" encoding="utf-8"?>
<sst xmlns="http://schemas.openxmlformats.org/spreadsheetml/2006/main" count="370" uniqueCount="66">
  <si>
    <t>%</t>
  </si>
  <si>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</si>
  <si>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</si>
  <si>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</si>
  <si>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</si>
  <si>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</si>
  <si>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</si>
  <si>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</si>
  <si>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</si>
  <si>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</si>
  <si>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</si>
  <si>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</si>
  <si>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</si>
  <si>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</si>
  <si>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</si>
  <si>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</si>
  <si>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</si>
  <si>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</si>
  <si>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Сума, тис. гривень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</si>
  <si>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</si>
  <si>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</si>
  <si>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</si>
  <si>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</si>
  <si>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</si>
  <si>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</si>
  <si>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</si>
  <si>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</si>
  <si>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</si>
  <si>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</si>
  <si>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</si>
  <si>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</si>
  <si>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</si>
  <si>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</si>
  <si>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</si>
  <si>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</si>
  <si>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Розподіл орієнтовного обсягу асигнувань обласного бюджету на 2016 рік</t>
  </si>
  <si>
    <t>на проведення централізованих заходів _________________________________ облдержадміністрації</t>
  </si>
  <si>
    <t>№</t>
  </si>
  <si>
    <t>Найменування заходів</t>
  </si>
  <si>
    <t>Відхилення</t>
  </si>
  <si>
    <t>........</t>
  </si>
  <si>
    <t>Сума витрачених коштів на проведення заходів в   2016 році</t>
  </si>
  <si>
    <t>Орієнтовна сума на проведення заходів в  2017 році</t>
  </si>
  <si>
    <t>Розподіл орієнтовного обсягу асигнувань обласного бюджету на 2017 рік</t>
  </si>
  <si>
    <t>за КПКВ ....... "назва....."</t>
  </si>
  <si>
    <t>на проведення заходів _________________________________ облдержадміністрації</t>
  </si>
  <si>
    <t>за КПКВ ....... "назва" (спортивні)</t>
  </si>
  <si>
    <t>за КПКВ ....... "назва" (молодіжні)</t>
  </si>
  <si>
    <t>за КПКВ ....... "назва"</t>
  </si>
  <si>
    <t>Реконструкція та реставрація</t>
  </si>
  <si>
    <t>Уточнений план на 2017 рік (станом на 01.11.2017)</t>
  </si>
  <si>
    <t>Розподіл орієнтовного обсягу видатків на 2018 рік</t>
  </si>
  <si>
    <t xml:space="preserve">Відхилення розподілу на 2018 рік від уточненого плану 2017 року </t>
  </si>
  <si>
    <t>Розподіл орієнтовного обсягу асигнувань обласного бюджету на 2018 рік</t>
  </si>
  <si>
    <t>Додаток 1</t>
  </si>
  <si>
    <t>Надання інших внутрішніх кредитів</t>
  </si>
  <si>
    <t>КПКВК 5317330 "Програми в галузі сільського господарства, лісового господарства, рибальства та мисливства  " Програма фінансової підтримки органічного виробництва</t>
  </si>
  <si>
    <t>КПКВК 5317330 "  Програми в галузі сільського господарства, лісового господарства, рибальства та мисливства"  Програма передачі нетелей багатодітним сім'ям</t>
  </si>
  <si>
    <t xml:space="preserve"> Дослідження і розробки, окремі заходи по реалізації державних (регіональних) програм, не віднесені до заходів розвитку</t>
  </si>
  <si>
    <t>Дослідження і розробки, окремі заходи по реалізації державних (регіональних) програм, не віднесені до заходів розвитку</t>
  </si>
  <si>
    <t>КПКВК 5317330 " Програми в галузі сільського господарства, лісового господарства, рибальства та мисливства "  Програма підтримки особистих селянських господарств</t>
  </si>
  <si>
    <t>КПКВК 5317330 "Програми в галузі сільського господарства, лісового господарства, рибальства та мисливства  " Програма розвитку рибного господарства</t>
  </si>
  <si>
    <t xml:space="preserve">КПКВК 5317340 " Заходи з проведення лабораторно - діагностичних, лікувально - профілактичних робіт, утримання ветеринарних лікарень та ветеринарних лабораторій" </t>
  </si>
  <si>
    <t>КПКВК 5317330 "Програми в галузі сільського господарства, лісового господарства, рибальства та мисливства" Програма підтримки розвитку сільськогосподарських обслуговуючих кооперативів</t>
  </si>
  <si>
    <t>Придбання обладнання для регіональної лабораторії для визначення ГМО</t>
  </si>
  <si>
    <t>,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</si>
</sst>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  <numFmt numFmtId="209" formatCode="#,##0.0_);\-#,##0.0"/>
    <numFmt numFmtId="210" formatCode="#,##0.00_);\-#,##0.0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88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88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188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" fillId="4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tabSelected="1" zoomScaleSheetLayoutView="75" zoomScalePageLayoutView="0" workbookViewId="0" topLeftCell="A1">
      <selection activeCell="G35" sqref="G35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62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>
        <v>38220</v>
      </c>
      <c r="D8" s="12">
        <v>50707.3</v>
      </c>
      <c r="E8" s="7">
        <f>D8-C8</f>
        <v>12487.300000000003</v>
      </c>
      <c r="F8" s="7">
        <f>E8/C8*100</f>
        <v>32.67216117216118</v>
      </c>
      <c r="G8" s="44"/>
    </row>
    <row r="9" spans="1:7" s="2" customFormat="1" ht="17.25" customHeight="1">
      <c r="A9" s="6">
        <v>2120</v>
      </c>
      <c r="B9" s="10" t="s">
        <v>2</v>
      </c>
      <c r="C9" s="12">
        <v>8408.4</v>
      </c>
      <c r="D9" s="12">
        <v>11155.6</v>
      </c>
      <c r="E9" s="7">
        <f aca="true" t="shared" si="0" ref="E9:E35">D9-C9</f>
        <v>2747.2000000000007</v>
      </c>
      <c r="F9" s="7">
        <f aca="true" t="shared" si="1" ref="F9:F37">E9/C9*100</f>
        <v>32.67208981494697</v>
      </c>
      <c r="G9" s="45"/>
    </row>
    <row r="10" spans="1:7" s="2" customFormat="1" ht="21.75" customHeight="1">
      <c r="A10" s="6">
        <v>2200</v>
      </c>
      <c r="B10" s="10" t="s">
        <v>28</v>
      </c>
      <c r="C10" s="7">
        <f>SUM(C11:C15)+C16+C22</f>
        <v>5085.6</v>
      </c>
      <c r="D10" s="7">
        <f>SUM(D11:D15)+D16+D22</f>
        <v>7775.4</v>
      </c>
      <c r="E10" s="7">
        <f>SUM(E11:E15)+E16+E22</f>
        <v>2689.8</v>
      </c>
      <c r="F10" s="7">
        <f t="shared" si="1"/>
        <v>52.89051439358188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1400</v>
      </c>
      <c r="D11" s="13">
        <v>1600</v>
      </c>
      <c r="E11" s="7">
        <f t="shared" si="0"/>
        <v>200</v>
      </c>
      <c r="F11" s="7">
        <f t="shared" si="1"/>
        <v>14.285714285714285</v>
      </c>
      <c r="G11" s="18"/>
    </row>
    <row r="12" spans="1:7" ht="22.5" customHeight="1">
      <c r="A12" s="19">
        <v>2220</v>
      </c>
      <c r="B12" s="11" t="s">
        <v>3</v>
      </c>
      <c r="C12" s="12">
        <v>1500</v>
      </c>
      <c r="D12" s="13">
        <v>2500</v>
      </c>
      <c r="E12" s="7">
        <f t="shared" si="0"/>
        <v>1000</v>
      </c>
      <c r="F12" s="7">
        <f t="shared" si="1"/>
        <v>66.66666666666666</v>
      </c>
      <c r="G12" s="21"/>
    </row>
    <row r="13" spans="1:7" ht="50.25" customHeight="1">
      <c r="A13" s="19">
        <v>2230</v>
      </c>
      <c r="B13" s="11" t="s">
        <v>4</v>
      </c>
      <c r="C13" s="12">
        <v>7</v>
      </c>
      <c r="D13" s="13">
        <v>8</v>
      </c>
      <c r="E13" s="7">
        <f t="shared" si="0"/>
        <v>1</v>
      </c>
      <c r="F13" s="7">
        <f t="shared" si="1"/>
        <v>14.285714285714285</v>
      </c>
      <c r="G13" s="20"/>
    </row>
    <row r="14" spans="1:7" ht="72" customHeight="1">
      <c r="A14" s="19">
        <v>2240</v>
      </c>
      <c r="B14" s="16" t="s">
        <v>30</v>
      </c>
      <c r="C14" s="12">
        <v>480</v>
      </c>
      <c r="D14" s="13">
        <v>500</v>
      </c>
      <c r="E14" s="7">
        <f t="shared" si="0"/>
        <v>20</v>
      </c>
      <c r="F14" s="7">
        <f t="shared" si="1"/>
        <v>4.166666666666666</v>
      </c>
      <c r="G14" s="21"/>
    </row>
    <row r="15" spans="1:7" s="2" customFormat="1" ht="20.25" customHeight="1">
      <c r="A15" s="6">
        <v>2250</v>
      </c>
      <c r="B15" s="10" t="s">
        <v>5</v>
      </c>
      <c r="C15" s="12">
        <v>40</v>
      </c>
      <c r="D15" s="12"/>
      <c r="E15" s="7">
        <f t="shared" si="0"/>
        <v>-40</v>
      </c>
      <c r="F15" s="7">
        <f t="shared" si="1"/>
        <v>-100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1658.6000000000001</v>
      </c>
      <c r="D16" s="7">
        <f>SUM(D17:D21)</f>
        <v>3167.4</v>
      </c>
      <c r="E16" s="7">
        <f>SUM(E17:E21)</f>
        <v>1508.8</v>
      </c>
      <c r="F16" s="7">
        <f t="shared" si="1"/>
        <v>90.96828650669238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>
        <v>36.4</v>
      </c>
      <c r="D18" s="13">
        <v>65.7</v>
      </c>
      <c r="E18" s="7">
        <f t="shared" si="0"/>
        <v>29.300000000000004</v>
      </c>
      <c r="F18" s="7">
        <f t="shared" si="1"/>
        <v>80.4945054945055</v>
      </c>
      <c r="G18" s="21"/>
    </row>
    <row r="19" spans="1:7" ht="15.75" customHeight="1">
      <c r="A19" s="19">
        <v>2273</v>
      </c>
      <c r="B19" s="11" t="s">
        <v>9</v>
      </c>
      <c r="C19" s="12">
        <v>482.5</v>
      </c>
      <c r="D19" s="13">
        <v>1047.4</v>
      </c>
      <c r="E19" s="7">
        <f t="shared" si="0"/>
        <v>564.9000000000001</v>
      </c>
      <c r="F19" s="7">
        <f t="shared" si="1"/>
        <v>117.0777202072539</v>
      </c>
      <c r="G19" s="21"/>
    </row>
    <row r="20" spans="1:7" ht="17.25" customHeight="1">
      <c r="A20" s="19">
        <v>2274</v>
      </c>
      <c r="B20" s="11" t="s">
        <v>10</v>
      </c>
      <c r="C20" s="12">
        <v>895.5</v>
      </c>
      <c r="D20" s="13">
        <v>1540.8</v>
      </c>
      <c r="E20" s="7">
        <f t="shared" si="0"/>
        <v>645.3</v>
      </c>
      <c r="F20" s="7">
        <f t="shared" si="1"/>
        <v>72.06030150753769</v>
      </c>
      <c r="G20" s="21"/>
    </row>
    <row r="21" spans="1:7" ht="19.5" customHeight="1">
      <c r="A21" s="19">
        <v>2275</v>
      </c>
      <c r="B21" s="11" t="s">
        <v>11</v>
      </c>
      <c r="C21" s="12">
        <v>244.2</v>
      </c>
      <c r="D21" s="13">
        <v>513.5</v>
      </c>
      <c r="E21" s="7">
        <f t="shared" si="0"/>
        <v>269.3</v>
      </c>
      <c r="F21" s="7">
        <f t="shared" si="1"/>
        <v>110.27846027846029</v>
      </c>
      <c r="G21" s="21"/>
    </row>
    <row r="22" spans="1:7" s="2" customFormat="1" ht="63.75">
      <c r="A22" s="6">
        <v>2281</v>
      </c>
      <c r="B22" s="10" t="s">
        <v>58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51714</v>
      </c>
      <c r="D29" s="17">
        <f>D8+D9+D10+D23+D24+D28</f>
        <v>69638.3</v>
      </c>
      <c r="E29" s="17">
        <f>E8+E9+E10+E23+E24+E28</f>
        <v>17924.300000000003</v>
      </c>
      <c r="F29" s="17">
        <f t="shared" si="1"/>
        <v>34.66044011292881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3000</v>
      </c>
      <c r="E30" s="7">
        <f>E31+E32+E34+E33</f>
        <v>3000</v>
      </c>
      <c r="F30" s="7" t="e">
        <f t="shared" si="1"/>
        <v>#DIV/0!</v>
      </c>
      <c r="G30" s="41" t="s">
        <v>64</v>
      </c>
    </row>
    <row r="31" spans="1:7" ht="24">
      <c r="A31" s="19">
        <v>3110</v>
      </c>
      <c r="B31" s="11" t="s">
        <v>13</v>
      </c>
      <c r="C31" s="12"/>
      <c r="D31" s="8">
        <v>3000</v>
      </c>
      <c r="E31" s="7">
        <f t="shared" si="0"/>
        <v>3000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3000</v>
      </c>
      <c r="E36" s="24">
        <f>E30</f>
        <v>3000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51714</v>
      </c>
      <c r="D37" s="26">
        <f>D29+D36</f>
        <v>72638.3</v>
      </c>
      <c r="E37" s="26">
        <f>E29+E36</f>
        <v>20924.300000000003</v>
      </c>
      <c r="F37" s="17">
        <f t="shared" si="1"/>
        <v>40.46157713578529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2:G2"/>
    <mergeCell ref="A3:G3"/>
    <mergeCell ref="G30:G34"/>
    <mergeCell ref="G8:G9"/>
    <mergeCell ref="A4:G4"/>
    <mergeCell ref="G6:G7"/>
    <mergeCell ref="A39:G39"/>
    <mergeCell ref="A37:B37"/>
    <mergeCell ref="D6:D7"/>
    <mergeCell ref="E6:F6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63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>
        <v>8</v>
      </c>
      <c r="E13" s="7"/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500</v>
      </c>
      <c r="E22" s="7">
        <f t="shared" si="0"/>
        <v>500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500</v>
      </c>
      <c r="E29" s="17">
        <f>E8+E9+E10+E23+E24+E28</f>
        <v>500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f>D29+D36</f>
        <v>500</v>
      </c>
      <c r="E37" s="26">
        <f>E29+E36</f>
        <v>500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35</v>
      </c>
      <c r="B2" s="39"/>
      <c r="C2" s="39"/>
      <c r="D2" s="39"/>
      <c r="E2" s="39"/>
      <c r="F2" s="39"/>
      <c r="G2" s="39"/>
    </row>
    <row r="3" spans="1:7" ht="43.5" customHeight="1">
      <c r="A3" s="49" t="s">
        <v>36</v>
      </c>
      <c r="B3" s="49"/>
      <c r="C3" s="49"/>
      <c r="D3" s="49"/>
      <c r="E3" s="49"/>
      <c r="F3" s="49"/>
      <c r="G3" s="49"/>
    </row>
    <row r="4" spans="1:7" ht="20.25" customHeight="1">
      <c r="A4" s="46" t="s">
        <v>44</v>
      </c>
      <c r="B4" s="46"/>
      <c r="C4" s="46"/>
      <c r="D4" s="46"/>
      <c r="E4" s="46"/>
      <c r="F4" s="46"/>
      <c r="G4" s="46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C17" sqref="C17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7" ht="20.25" customHeight="1">
      <c r="A4" s="46" t="s">
        <v>48</v>
      </c>
      <c r="B4" s="46"/>
      <c r="C4" s="46"/>
      <c r="D4" s="46"/>
      <c r="E4" s="46"/>
      <c r="F4" s="46"/>
      <c r="G4" s="46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6" t="s">
        <v>47</v>
      </c>
      <c r="B4" s="46"/>
      <c r="C4" s="46"/>
      <c r="D4" s="46"/>
      <c r="E4" s="46"/>
      <c r="F4" s="46"/>
      <c r="G4" s="46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6" t="s">
        <v>46</v>
      </c>
      <c r="B4" s="46"/>
      <c r="C4" s="46"/>
      <c r="D4" s="46"/>
      <c r="E4" s="46"/>
      <c r="F4" s="46"/>
      <c r="G4" s="46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1">
      <selection activeCell="C30" sqref="C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56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>
        <f>SUM(D11:D15)+D16+D22</f>
        <v>450</v>
      </c>
      <c r="E10" s="7">
        <f>SUM(E11:E15)+E16+E22</f>
        <v>200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59</v>
      </c>
      <c r="C22" s="12">
        <v>250</v>
      </c>
      <c r="D22" s="12">
        <v>450</v>
      </c>
      <c r="E22" s="7">
        <f t="shared" si="0"/>
        <v>200</v>
      </c>
      <c r="F22" s="7">
        <f t="shared" si="1"/>
        <v>80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250</v>
      </c>
      <c r="D29" s="17">
        <f>D8+D9+D10+D23+D24+D28</f>
        <v>450</v>
      </c>
      <c r="E29" s="17">
        <f>E8+E9+E10+E23+E24+E28</f>
        <v>200</v>
      </c>
      <c r="F29" s="17">
        <f t="shared" si="1"/>
        <v>80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250</v>
      </c>
      <c r="D37" s="26">
        <f>D29+D36</f>
        <v>450</v>
      </c>
      <c r="E37" s="26">
        <f>E29+E36</f>
        <v>200</v>
      </c>
      <c r="F37" s="17">
        <f t="shared" si="1"/>
        <v>80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2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57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127.25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1069.75</v>
      </c>
      <c r="D22" s="12">
        <v>1197</v>
      </c>
      <c r="E22" s="7">
        <f t="shared" si="0"/>
        <v>127.25</v>
      </c>
      <c r="F22" s="7">
        <f t="shared" si="1"/>
        <v>11.895302640803926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0</v>
      </c>
      <c r="E29" s="17">
        <f>E8+E9+E10+E23+E24+E28</f>
        <v>127.25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1069.75</v>
      </c>
      <c r="D37" s="26">
        <v>1197</v>
      </c>
      <c r="E37" s="26">
        <f>E29+E36</f>
        <v>127.25</v>
      </c>
      <c r="F37" s="17">
        <f t="shared" si="1"/>
        <v>11.895302640803926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1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60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1167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1167</v>
      </c>
      <c r="E22" s="7">
        <f t="shared" si="0"/>
        <v>1167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0</v>
      </c>
      <c r="E29" s="17">
        <f>E8+E9+E10+E23+E24+E28</f>
        <v>1167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v>1167</v>
      </c>
      <c r="E37" s="26">
        <f>E29+E36</f>
        <v>1167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 t="s">
        <v>65</v>
      </c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54</v>
      </c>
    </row>
    <row r="2" spans="1:7" ht="19.5" customHeight="1">
      <c r="A2" s="39" t="s">
        <v>53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61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50</v>
      </c>
      <c r="D6" s="37" t="s">
        <v>51</v>
      </c>
      <c r="E6" s="37" t="s">
        <v>52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/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940</v>
      </c>
      <c r="E22" s="7">
        <f t="shared" si="0"/>
        <v>940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940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/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55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f>D29+D36</f>
        <v>940</v>
      </c>
      <c r="E37" s="26">
        <f>E29+E36</f>
        <v>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gromdepinform</cp:lastModifiedBy>
  <cp:lastPrinted>2017-11-17T08:47:10Z</cp:lastPrinted>
  <dcterms:created xsi:type="dcterms:W3CDTF">2008-01-03T07:34:40Z</dcterms:created>
  <dcterms:modified xsi:type="dcterms:W3CDTF">2017-11-24T13:53:45Z</dcterms:modified>
  <cp:category/>
  <cp:version/>
  <cp:contentType/>
  <cp:contentStatus/>
</cp:coreProperties>
</file>